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325"/>
  </bookViews>
  <sheets>
    <sheet name="COG" sheetId="1" r:id="rId1"/>
  </sheets>
  <definedNames>
    <definedName name="_xlnm._FilterDatabase" localSheetId="0" hidden="1">COG!$A$4:$A$77</definedName>
    <definedName name="_xlnm.Print_Area" localSheetId="0">COG!$A$1:$G$84</definedName>
    <definedName name="_xlnm.Print_Titles" localSheetId="0">COG!$1:$4</definedName>
  </definedNames>
  <calcPr calcId="145621"/>
</workbook>
</file>

<file path=xl/calcChain.xml><?xml version="1.0" encoding="utf-8"?>
<calcChain xmlns="http://schemas.openxmlformats.org/spreadsheetml/2006/main">
  <c r="D76" i="1" l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F69" i="1"/>
  <c r="E69" i="1"/>
  <c r="C69" i="1"/>
  <c r="B69" i="1"/>
  <c r="D69" i="1" s="1"/>
  <c r="G69" i="1" s="1"/>
  <c r="D68" i="1"/>
  <c r="G68" i="1" s="1"/>
  <c r="D67" i="1"/>
  <c r="G67" i="1" s="1"/>
  <c r="D66" i="1"/>
  <c r="G66" i="1" s="1"/>
  <c r="F65" i="1"/>
  <c r="E65" i="1"/>
  <c r="C65" i="1"/>
  <c r="B65" i="1"/>
  <c r="D65" i="1" s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F57" i="1"/>
  <c r="E57" i="1"/>
  <c r="C57" i="1"/>
  <c r="B57" i="1"/>
  <c r="D57" i="1" s="1"/>
  <c r="G57" i="1" s="1"/>
  <c r="G56" i="1"/>
  <c r="D56" i="1"/>
  <c r="D55" i="1"/>
  <c r="G55" i="1" s="1"/>
  <c r="G54" i="1"/>
  <c r="D54" i="1"/>
  <c r="F53" i="1"/>
  <c r="E53" i="1"/>
  <c r="C53" i="1"/>
  <c r="B53" i="1"/>
  <c r="D53" i="1" s="1"/>
  <c r="G53" i="1" s="1"/>
  <c r="G52" i="1"/>
  <c r="D52" i="1"/>
  <c r="D51" i="1"/>
  <c r="G51" i="1" s="1"/>
  <c r="G50" i="1"/>
  <c r="D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C43" i="1"/>
  <c r="B43" i="1"/>
  <c r="D43" i="1" s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F33" i="1"/>
  <c r="E33" i="1"/>
  <c r="C33" i="1"/>
  <c r="B33" i="1"/>
  <c r="D33" i="1" s="1"/>
  <c r="G33" i="1" s="1"/>
  <c r="G32" i="1"/>
  <c r="D32" i="1"/>
  <c r="D31" i="1"/>
  <c r="G31" i="1" s="1"/>
  <c r="G30" i="1"/>
  <c r="D30" i="1"/>
  <c r="D29" i="1"/>
  <c r="G29" i="1" s="1"/>
  <c r="G28" i="1"/>
  <c r="D28" i="1"/>
  <c r="D27" i="1"/>
  <c r="G27" i="1" s="1"/>
  <c r="D26" i="1"/>
  <c r="G26" i="1" s="1"/>
  <c r="D25" i="1"/>
  <c r="G25" i="1" s="1"/>
  <c r="D24" i="1"/>
  <c r="G24" i="1" s="1"/>
  <c r="F23" i="1"/>
  <c r="E23" i="1"/>
  <c r="C23" i="1"/>
  <c r="B23" i="1"/>
  <c r="D23" i="1" s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D16" i="1"/>
  <c r="G16" i="1" s="1"/>
  <c r="D15" i="1"/>
  <c r="G15" i="1" s="1"/>
  <c r="D14" i="1"/>
  <c r="G14" i="1" s="1"/>
  <c r="F13" i="1"/>
  <c r="E13" i="1"/>
  <c r="C13" i="1"/>
  <c r="B13" i="1"/>
  <c r="D13" i="1" s="1"/>
  <c r="G13" i="1" s="1"/>
  <c r="G12" i="1"/>
  <c r="D12" i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F77" i="1" s="1"/>
  <c r="E5" i="1"/>
  <c r="E77" i="1" s="1"/>
  <c r="C5" i="1"/>
  <c r="C77" i="1" s="1"/>
  <c r="B5" i="1"/>
  <c r="B77" i="1" s="1"/>
  <c r="D5" i="1" l="1"/>
  <c r="G5" i="1" l="1"/>
  <c r="G77" i="1" s="1"/>
  <c r="D77" i="1"/>
</calcChain>
</file>

<file path=xl/sharedStrings.xml><?xml version="1.0" encoding="utf-8"?>
<sst xmlns="http://schemas.openxmlformats.org/spreadsheetml/2006/main" count="91" uniqueCount="91">
  <si>
    <t>Junta Municipal de Agua Potable y Alcantarillado de Cortázar, Gto.
Estado Analítico del Ejercicio del Presupuesto de Egresos
Clasificación por Objeto del Gasto (Capítulo y Concepto)
Del 1 de Enero al 30 de Septiembre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</si>
  <si>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</si>
  <si>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</si>
  <si>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</si>
  <si>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</si>
  <si>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</si>
  <si>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</si>
  <si>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</si>
  <si>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</si>
  <si>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</si>
  <si>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</si>
  <si>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</si>
  <si>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</si>
  <si>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</si>
  <si>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</si>
  <si>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</si>
  <si>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</si>
  <si>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</si>
  <si>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</si>
  <si>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</si>
  <si>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</si>
  <si>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</si>
  <si>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</si>
  <si>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</si>
  <si>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</si>
  <si>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</si>
  <si>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</si>
  <si>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</si>
  <si>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</si>
  <si>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</si>
  <si>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</si>
  <si>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</si>
  <si>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</si>
  <si>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</si>
  <si>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</si>
  <si>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</si>
  <si>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</si>
  <si>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</si>
  <si>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</si>
  <si>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</si>
  <si>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</si>
  <si>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</si>
  <si>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</si>
  <si>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</si>
  <si>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</si>
  <si>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</si>
  <si>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</si>
  <si>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</si>
  <si>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</si>
  <si>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</si>
  <si>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</si>
  <si>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</si>
  <si>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</si>
  <si>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</si>
  <si>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</si>
  <si>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</si>
  <si>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</si>
  <si>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</si>
  <si>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</si>
  <si>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</si>
  <si>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</si>
  <si>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</si>
  <si>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</si>
  <si>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</si>
  <si>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</si>
  <si>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</si>
  <si>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</si>
  <si>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</si>
  <si>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</si>
  <si>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</si>
  <si>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</si>
  <si>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</si>
  <si>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</si>
  <si>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</si>
  <si>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</si>
  <si>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</si>
  <si>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</si>
  <si>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</si>
  <si>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</si>
  <si>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</si>
  <si>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</si>
  <si>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</si>
  <si>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</si>
  <si>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</si>
  <si>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</si>
  <si>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 xml:space="preserve">      _______________________________</t>
  </si>
  <si>
    <t xml:space="preserve">        ________________________________</t>
  </si>
  <si>
    <t xml:space="preserve">     ______________________________</t>
  </si>
  <si>
    <t xml:space="preserve">         PRESIDENTE DEL CONSEJO
C.P.C. LUIS MARTIN LOPEZ FLORES</t>
  </si>
  <si>
    <t>TESORERO DEL CONSEJO
C.P. LUZ MARIA CUEVAS JUAREZ</t>
  </si>
  <si>
    <t>JEFE DE DEPTO CONTABILIDAD
C.P. MARIA DE LA LUZ CARACHEO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</si>
</sst>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Continuous" vertical="center" wrapText="1"/>
      <protection locked="0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4" fontId="4" fillId="0" borderId="7" xfId="0" applyNumberFormat="1" applyFont="1" applyFill="1" applyBorder="1" applyProtection="1">
      <protection locked="0"/>
    </xf>
    <xf numFmtId="0" fontId="5" fillId="0" borderId="0" xfId="0" applyFont="1" applyAlignment="1">
      <alignment horizontal="left" indent="2"/>
    </xf>
    <xf numFmtId="4" fontId="5" fillId="0" borderId="13" xfId="0" applyNumberFormat="1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0" fontId="5" fillId="0" borderId="14" xfId="0" applyFont="1" applyBorder="1" applyAlignment="1">
      <alignment horizontal="left" indent="2"/>
    </xf>
    <xf numFmtId="4" fontId="5" fillId="0" borderId="10" xfId="0" applyNumberFormat="1" applyFont="1" applyFill="1" applyBorder="1" applyProtection="1">
      <protection locked="0"/>
    </xf>
    <xf numFmtId="0" fontId="4" fillId="0" borderId="14" xfId="0" applyFont="1" applyBorder="1" applyAlignment="1" applyProtection="1">
      <alignment horizontal="left" indent="2"/>
      <protection locked="0"/>
    </xf>
    <xf numFmtId="4" fontId="4" fillId="0" borderId="10" xfId="0" applyNumberFormat="1" applyFont="1" applyFill="1" applyBorder="1" applyProtection="1">
      <protection locked="0"/>
    </xf>
    <xf numFmtId="0" fontId="6" fillId="0" borderId="0" xfId="2" applyAlignment="1" applyProtection="1">
      <alignment horizontal="left" vertical="top" inden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horizontal="center"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 wrapText="1" indent="2"/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21">
    <cellStyle name="Euro" xfId="3"/>
    <cellStyle name="Millares 2" xfId="4"/>
    <cellStyle name="Millares 2 2" xfId="5"/>
    <cellStyle name="Millares 2 3" xfId="6"/>
    <cellStyle name="Millares 2 4" xfId="7"/>
    <cellStyle name="Millares 3" xfId="8"/>
    <cellStyle name="Millares 3 2" xfId="9"/>
    <cellStyle name="Moneda 2" xfId="10"/>
    <cellStyle name="Normal" xfId="0" builtinId="0"/>
    <cellStyle name="Normal 2" xfId="11"/>
    <cellStyle name="Normal 2 2" xfId="2"/>
    <cellStyle name="Normal 2 3" xfId="12"/>
    <cellStyle name="Normal 3" xfId="1"/>
    <cellStyle name="Normal 4" xfId="13"/>
    <cellStyle name="Normal 4 2" xfId="14"/>
    <cellStyle name="Normal 5" xfId="15"/>
    <cellStyle name="Normal 5 2" xfId="16"/>
    <cellStyle name="Normal 6" xfId="17"/>
    <cellStyle name="Normal 6 2" xfId="18"/>
    <cellStyle name="Normal 6 2 2" xfId="19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tabSelected="1" zoomScale="120" zoomScaleNormal="120" workbookViewId="0">
      <selection sqref="A1:G1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 t="s">
        <v>11</v>
      </c>
      <c r="B5" s="16">
        <f>SUM(B6:B12)</f>
        <v>35342475</v>
      </c>
      <c r="C5" s="16">
        <f>SUM(C6:C12)</f>
        <v>130384</v>
      </c>
      <c r="D5" s="16">
        <f>B5+C5</f>
        <v>35472859</v>
      </c>
      <c r="E5" s="16">
        <f>SUM(E6:E12)</f>
        <v>22779691.68</v>
      </c>
      <c r="F5" s="16">
        <f>SUM(F6:F12)</f>
        <v>22754691.68</v>
      </c>
      <c r="G5" s="16">
        <f>D5-E5</f>
        <v>12693167.32</v>
      </c>
    </row>
    <row r="6" spans="1:7" x14ac:dyDescent="0.2">
      <c r="A6" s="17" t="s">
        <v>12</v>
      </c>
      <c r="B6" s="18">
        <v>18693002</v>
      </c>
      <c r="C6" s="18">
        <v>346750</v>
      </c>
      <c r="D6" s="18">
        <f t="shared" ref="D6:D69" si="0">B6+C6</f>
        <v>19039752</v>
      </c>
      <c r="E6" s="18">
        <v>13485529.279999999</v>
      </c>
      <c r="F6" s="18">
        <v>13485529.279999999</v>
      </c>
      <c r="G6" s="18">
        <f t="shared" ref="G6:G69" si="1">D6-E6</f>
        <v>5554222.7200000007</v>
      </c>
    </row>
    <row r="7" spans="1:7" x14ac:dyDescent="0.2">
      <c r="A7" s="17" t="s">
        <v>13</v>
      </c>
      <c r="B7" s="18">
        <v>967699</v>
      </c>
      <c r="C7" s="18">
        <v>-257575</v>
      </c>
      <c r="D7" s="18">
        <f t="shared" si="0"/>
        <v>710124</v>
      </c>
      <c r="E7" s="18">
        <v>365375.5</v>
      </c>
      <c r="F7" s="18">
        <v>340375.5</v>
      </c>
      <c r="G7" s="18">
        <f t="shared" si="1"/>
        <v>344748.5</v>
      </c>
    </row>
    <row r="8" spans="1:7" x14ac:dyDescent="0.2">
      <c r="A8" s="17" t="s">
        <v>14</v>
      </c>
      <c r="B8" s="18">
        <v>4677591</v>
      </c>
      <c r="C8" s="18">
        <v>90472.72</v>
      </c>
      <c r="D8" s="18">
        <f t="shared" si="0"/>
        <v>4768063.72</v>
      </c>
      <c r="E8" s="18">
        <v>1280410.03</v>
      </c>
      <c r="F8" s="18">
        <v>1280410.03</v>
      </c>
      <c r="G8" s="18">
        <f t="shared" si="1"/>
        <v>3487653.6899999995</v>
      </c>
    </row>
    <row r="9" spans="1:7" x14ac:dyDescent="0.2">
      <c r="A9" s="17" t="s">
        <v>15</v>
      </c>
      <c r="B9" s="18">
        <v>3937428</v>
      </c>
      <c r="C9" s="18">
        <v>708210.25</v>
      </c>
      <c r="D9" s="18">
        <f t="shared" si="0"/>
        <v>4645638.25</v>
      </c>
      <c r="E9" s="18">
        <v>3475562.84</v>
      </c>
      <c r="F9" s="18">
        <v>3475562.84</v>
      </c>
      <c r="G9" s="18">
        <f t="shared" si="1"/>
        <v>1170075.4100000001</v>
      </c>
    </row>
    <row r="10" spans="1:7" x14ac:dyDescent="0.2">
      <c r="A10" s="17" t="s">
        <v>16</v>
      </c>
      <c r="B10" s="18">
        <v>6036755</v>
      </c>
      <c r="C10" s="18">
        <v>239236.03</v>
      </c>
      <c r="D10" s="18">
        <f t="shared" si="0"/>
        <v>6275991.0300000003</v>
      </c>
      <c r="E10" s="18">
        <v>4172814.03</v>
      </c>
      <c r="F10" s="18">
        <v>4172814.03</v>
      </c>
      <c r="G10" s="18">
        <f t="shared" si="1"/>
        <v>2103177.0000000005</v>
      </c>
    </row>
    <row r="11" spans="1:7" x14ac:dyDescent="0.2">
      <c r="A11" s="17" t="s">
        <v>17</v>
      </c>
      <c r="B11" s="18">
        <v>1030000</v>
      </c>
      <c r="C11" s="18">
        <v>-996710</v>
      </c>
      <c r="D11" s="18">
        <f t="shared" si="0"/>
        <v>33290</v>
      </c>
      <c r="E11" s="18">
        <v>0</v>
      </c>
      <c r="F11" s="18">
        <v>0</v>
      </c>
      <c r="G11" s="18">
        <f t="shared" si="1"/>
        <v>33290</v>
      </c>
    </row>
    <row r="12" spans="1:7" x14ac:dyDescent="0.2">
      <c r="A12" s="17" t="s">
        <v>18</v>
      </c>
      <c r="B12" s="18">
        <v>0</v>
      </c>
      <c r="C12" s="18">
        <v>0</v>
      </c>
      <c r="D12" s="18">
        <f t="shared" si="0"/>
        <v>0</v>
      </c>
      <c r="E12" s="18">
        <v>0</v>
      </c>
      <c r="F12" s="18">
        <v>0</v>
      </c>
      <c r="G12" s="18">
        <f t="shared" si="1"/>
        <v>0</v>
      </c>
    </row>
    <row r="13" spans="1:7" x14ac:dyDescent="0.2">
      <c r="A13" s="15" t="s">
        <v>19</v>
      </c>
      <c r="B13" s="19">
        <f>SUM(B14:B22)</f>
        <v>10119955</v>
      </c>
      <c r="C13" s="19">
        <f>SUM(C14:C22)</f>
        <v>3176042.0300000003</v>
      </c>
      <c r="D13" s="19">
        <f t="shared" si="0"/>
        <v>13295997.030000001</v>
      </c>
      <c r="E13" s="19">
        <f>SUM(E14:E22)</f>
        <v>10083651.109999999</v>
      </c>
      <c r="F13" s="19">
        <f>SUM(F14:F22)</f>
        <v>10068618.289999999</v>
      </c>
      <c r="G13" s="19">
        <f t="shared" si="1"/>
        <v>3212345.9200000018</v>
      </c>
    </row>
    <row r="14" spans="1:7" x14ac:dyDescent="0.2">
      <c r="A14" s="17" t="s">
        <v>20</v>
      </c>
      <c r="B14" s="18">
        <v>872452</v>
      </c>
      <c r="C14" s="18">
        <v>-22547</v>
      </c>
      <c r="D14" s="18">
        <f t="shared" si="0"/>
        <v>849905</v>
      </c>
      <c r="E14" s="18">
        <v>488860.2</v>
      </c>
      <c r="F14" s="18">
        <v>485515.36</v>
      </c>
      <c r="G14" s="18">
        <f t="shared" si="1"/>
        <v>361044.8</v>
      </c>
    </row>
    <row r="15" spans="1:7" x14ac:dyDescent="0.2">
      <c r="A15" s="17" t="s">
        <v>21</v>
      </c>
      <c r="B15" s="18">
        <v>202407</v>
      </c>
      <c r="C15" s="18">
        <v>59300</v>
      </c>
      <c r="D15" s="18">
        <f t="shared" si="0"/>
        <v>261707</v>
      </c>
      <c r="E15" s="18">
        <v>193734.88</v>
      </c>
      <c r="F15" s="18">
        <v>182942.88</v>
      </c>
      <c r="G15" s="18">
        <f t="shared" si="1"/>
        <v>67972.12</v>
      </c>
    </row>
    <row r="16" spans="1:7" x14ac:dyDescent="0.2">
      <c r="A16" s="17" t="s">
        <v>22</v>
      </c>
      <c r="B16" s="18">
        <v>0</v>
      </c>
      <c r="C16" s="18">
        <v>0</v>
      </c>
      <c r="D16" s="18">
        <f t="shared" si="0"/>
        <v>0</v>
      </c>
      <c r="E16" s="18">
        <v>0</v>
      </c>
      <c r="F16" s="18">
        <v>0</v>
      </c>
      <c r="G16" s="18">
        <f t="shared" si="1"/>
        <v>0</v>
      </c>
    </row>
    <row r="17" spans="1:7" x14ac:dyDescent="0.2">
      <c r="A17" s="17" t="s">
        <v>23</v>
      </c>
      <c r="B17" s="18">
        <v>5599785</v>
      </c>
      <c r="C17" s="18">
        <v>3264616.64</v>
      </c>
      <c r="D17" s="18">
        <f t="shared" si="0"/>
        <v>8864401.6400000006</v>
      </c>
      <c r="E17" s="18">
        <v>7100102.1900000004</v>
      </c>
      <c r="F17" s="18">
        <v>7098309.5999999996</v>
      </c>
      <c r="G17" s="18">
        <f t="shared" si="1"/>
        <v>1764299.4500000002</v>
      </c>
    </row>
    <row r="18" spans="1:7" x14ac:dyDescent="0.2">
      <c r="A18" s="17" t="s">
        <v>24</v>
      </c>
      <c r="B18" s="18">
        <v>1129025</v>
      </c>
      <c r="C18" s="18">
        <v>-35000</v>
      </c>
      <c r="D18" s="18">
        <f t="shared" si="0"/>
        <v>1094025</v>
      </c>
      <c r="E18" s="18">
        <v>704845.39</v>
      </c>
      <c r="F18" s="18">
        <v>704845.39</v>
      </c>
      <c r="G18" s="18">
        <f t="shared" si="1"/>
        <v>389179.61</v>
      </c>
    </row>
    <row r="19" spans="1:7" x14ac:dyDescent="0.2">
      <c r="A19" s="17" t="s">
        <v>25</v>
      </c>
      <c r="B19" s="18">
        <v>1267000</v>
      </c>
      <c r="C19" s="18">
        <v>-6000</v>
      </c>
      <c r="D19" s="18">
        <f t="shared" si="0"/>
        <v>1261000</v>
      </c>
      <c r="E19" s="18">
        <v>968873.34</v>
      </c>
      <c r="F19" s="18">
        <v>970794.09</v>
      </c>
      <c r="G19" s="18">
        <f t="shared" si="1"/>
        <v>292126.66000000003</v>
      </c>
    </row>
    <row r="20" spans="1:7" x14ac:dyDescent="0.2">
      <c r="A20" s="17" t="s">
        <v>26</v>
      </c>
      <c r="B20" s="18">
        <v>732543</v>
      </c>
      <c r="C20" s="18">
        <v>-86327.61</v>
      </c>
      <c r="D20" s="18">
        <f t="shared" si="0"/>
        <v>646215.39</v>
      </c>
      <c r="E20" s="18">
        <v>494533.94</v>
      </c>
      <c r="F20" s="18">
        <v>494533.94</v>
      </c>
      <c r="G20" s="18">
        <f t="shared" si="1"/>
        <v>151681.45000000001</v>
      </c>
    </row>
    <row r="21" spans="1:7" x14ac:dyDescent="0.2">
      <c r="A21" s="17" t="s">
        <v>27</v>
      </c>
      <c r="B21" s="18">
        <v>0</v>
      </c>
      <c r="C21" s="18">
        <v>0</v>
      </c>
      <c r="D21" s="18">
        <f t="shared" si="0"/>
        <v>0</v>
      </c>
      <c r="E21" s="18">
        <v>0</v>
      </c>
      <c r="F21" s="18">
        <v>0</v>
      </c>
      <c r="G21" s="18">
        <f t="shared" si="1"/>
        <v>0</v>
      </c>
    </row>
    <row r="22" spans="1:7" x14ac:dyDescent="0.2">
      <c r="A22" s="17" t="s">
        <v>28</v>
      </c>
      <c r="B22" s="18">
        <v>316743</v>
      </c>
      <c r="C22" s="18">
        <v>2000</v>
      </c>
      <c r="D22" s="18">
        <f t="shared" si="0"/>
        <v>318743</v>
      </c>
      <c r="E22" s="18">
        <v>132701.17000000001</v>
      </c>
      <c r="F22" s="18">
        <v>131677.03</v>
      </c>
      <c r="G22" s="18">
        <f t="shared" si="1"/>
        <v>186041.83</v>
      </c>
    </row>
    <row r="23" spans="1:7" x14ac:dyDescent="0.2">
      <c r="A23" s="15" t="s">
        <v>29</v>
      </c>
      <c r="B23" s="19">
        <f>SUM(B24:B32)</f>
        <v>24690105</v>
      </c>
      <c r="C23" s="19">
        <f>SUM(C24:C32)</f>
        <v>1689628.9600000002</v>
      </c>
      <c r="D23" s="19">
        <f t="shared" si="0"/>
        <v>26379733.960000001</v>
      </c>
      <c r="E23" s="19">
        <f>SUM(E24:E32)</f>
        <v>19274539.949999996</v>
      </c>
      <c r="F23" s="19">
        <f>SUM(F24:F32)</f>
        <v>19096338.120000001</v>
      </c>
      <c r="G23" s="19">
        <f t="shared" si="1"/>
        <v>7105194.0100000054</v>
      </c>
    </row>
    <row r="24" spans="1:7" x14ac:dyDescent="0.2">
      <c r="A24" s="17" t="s">
        <v>30</v>
      </c>
      <c r="B24" s="18">
        <v>11289950</v>
      </c>
      <c r="C24" s="18">
        <v>216098.1</v>
      </c>
      <c r="D24" s="18">
        <f t="shared" si="0"/>
        <v>11506048.1</v>
      </c>
      <c r="E24" s="18">
        <v>9381608.5600000005</v>
      </c>
      <c r="F24" s="18">
        <v>9379603.3900000006</v>
      </c>
      <c r="G24" s="18">
        <f t="shared" si="1"/>
        <v>2124439.5399999991</v>
      </c>
    </row>
    <row r="25" spans="1:7" x14ac:dyDescent="0.2">
      <c r="A25" s="17" t="s">
        <v>31</v>
      </c>
      <c r="B25" s="18">
        <v>0</v>
      </c>
      <c r="C25" s="18">
        <v>0</v>
      </c>
      <c r="D25" s="18">
        <f t="shared" si="0"/>
        <v>0</v>
      </c>
      <c r="E25" s="18">
        <v>0</v>
      </c>
      <c r="F25" s="18">
        <v>0</v>
      </c>
      <c r="G25" s="18">
        <f t="shared" si="1"/>
        <v>0</v>
      </c>
    </row>
    <row r="26" spans="1:7" x14ac:dyDescent="0.2">
      <c r="A26" s="17" t="s">
        <v>32</v>
      </c>
      <c r="B26" s="18">
        <v>4661400</v>
      </c>
      <c r="C26" s="18">
        <v>1637782.35</v>
      </c>
      <c r="D26" s="18">
        <f t="shared" si="0"/>
        <v>6299182.3499999996</v>
      </c>
      <c r="E26" s="18">
        <v>4344076.46</v>
      </c>
      <c r="F26" s="18">
        <v>4344076.46</v>
      </c>
      <c r="G26" s="18">
        <f t="shared" si="1"/>
        <v>1955105.8899999997</v>
      </c>
    </row>
    <row r="27" spans="1:7" x14ac:dyDescent="0.2">
      <c r="A27" s="17" t="s">
        <v>33</v>
      </c>
      <c r="B27" s="18">
        <v>1026514</v>
      </c>
      <c r="C27" s="18">
        <v>55304</v>
      </c>
      <c r="D27" s="18">
        <f t="shared" si="0"/>
        <v>1081818</v>
      </c>
      <c r="E27" s="18">
        <v>578832.11</v>
      </c>
      <c r="F27" s="18">
        <v>578832.11</v>
      </c>
      <c r="G27" s="18">
        <f t="shared" si="1"/>
        <v>502985.89</v>
      </c>
    </row>
    <row r="28" spans="1:7" x14ac:dyDescent="0.2">
      <c r="A28" s="17" t="s">
        <v>34</v>
      </c>
      <c r="B28" s="18">
        <v>3355770</v>
      </c>
      <c r="C28" s="18">
        <v>738908.23</v>
      </c>
      <c r="D28" s="18">
        <f t="shared" si="0"/>
        <v>4094678.23</v>
      </c>
      <c r="E28" s="18">
        <v>2807676.38</v>
      </c>
      <c r="F28" s="18">
        <v>2807735.84</v>
      </c>
      <c r="G28" s="18">
        <f t="shared" si="1"/>
        <v>1287001.8500000001</v>
      </c>
    </row>
    <row r="29" spans="1:7" x14ac:dyDescent="0.2">
      <c r="A29" s="17" t="s">
        <v>35</v>
      </c>
      <c r="B29" s="18">
        <v>220800</v>
      </c>
      <c r="C29" s="18">
        <v>300000</v>
      </c>
      <c r="D29" s="18">
        <f t="shared" si="0"/>
        <v>520800</v>
      </c>
      <c r="E29" s="18">
        <v>517636.18</v>
      </c>
      <c r="F29" s="18">
        <v>516121.18</v>
      </c>
      <c r="G29" s="18">
        <f t="shared" si="1"/>
        <v>3163.820000000007</v>
      </c>
    </row>
    <row r="30" spans="1:7" x14ac:dyDescent="0.2">
      <c r="A30" s="17" t="s">
        <v>36</v>
      </c>
      <c r="B30" s="18">
        <v>182000</v>
      </c>
      <c r="C30" s="18">
        <v>-13630</v>
      </c>
      <c r="D30" s="18">
        <f t="shared" si="0"/>
        <v>168370</v>
      </c>
      <c r="E30" s="18">
        <v>9171.4</v>
      </c>
      <c r="F30" s="18">
        <v>9017.09</v>
      </c>
      <c r="G30" s="18">
        <f t="shared" si="1"/>
        <v>159198.6</v>
      </c>
    </row>
    <row r="31" spans="1:7" x14ac:dyDescent="0.2">
      <c r="A31" s="17" t="s">
        <v>37</v>
      </c>
      <c r="B31" s="18">
        <v>193000</v>
      </c>
      <c r="C31" s="18">
        <v>70000</v>
      </c>
      <c r="D31" s="18">
        <f t="shared" si="0"/>
        <v>263000</v>
      </c>
      <c r="E31" s="18">
        <v>137194.60999999999</v>
      </c>
      <c r="F31" s="18">
        <v>95594.61</v>
      </c>
      <c r="G31" s="18">
        <f t="shared" si="1"/>
        <v>125805.39000000001</v>
      </c>
    </row>
    <row r="32" spans="1:7" x14ac:dyDescent="0.2">
      <c r="A32" s="17" t="s">
        <v>38</v>
      </c>
      <c r="B32" s="18">
        <v>3760671</v>
      </c>
      <c r="C32" s="18">
        <v>-1314833.72</v>
      </c>
      <c r="D32" s="18">
        <f t="shared" si="0"/>
        <v>2445837.2800000003</v>
      </c>
      <c r="E32" s="18">
        <v>1498344.25</v>
      </c>
      <c r="F32" s="18">
        <v>1365357.44</v>
      </c>
      <c r="G32" s="18">
        <f t="shared" si="1"/>
        <v>947493.03000000026</v>
      </c>
    </row>
    <row r="33" spans="1:7" x14ac:dyDescent="0.2">
      <c r="A33" s="15" t="s">
        <v>39</v>
      </c>
      <c r="B33" s="19">
        <f>SUM(B34:B42)</f>
        <v>49800</v>
      </c>
      <c r="C33" s="19">
        <f>SUM(C34:C42)</f>
        <v>0</v>
      </c>
      <c r="D33" s="19">
        <f t="shared" si="0"/>
        <v>49800</v>
      </c>
      <c r="E33" s="19">
        <f>SUM(E34:E42)</f>
        <v>0</v>
      </c>
      <c r="F33" s="19">
        <f>SUM(F34:F42)</f>
        <v>0</v>
      </c>
      <c r="G33" s="19">
        <f t="shared" si="1"/>
        <v>49800</v>
      </c>
    </row>
    <row r="34" spans="1:7" x14ac:dyDescent="0.2">
      <c r="A34" s="17" t="s">
        <v>40</v>
      </c>
      <c r="B34" s="18">
        <v>0</v>
      </c>
      <c r="C34" s="18">
        <v>0</v>
      </c>
      <c r="D34" s="18">
        <f t="shared" si="0"/>
        <v>0</v>
      </c>
      <c r="E34" s="18">
        <v>0</v>
      </c>
      <c r="F34" s="18">
        <v>0</v>
      </c>
      <c r="G34" s="18">
        <f t="shared" si="1"/>
        <v>0</v>
      </c>
    </row>
    <row r="35" spans="1:7" x14ac:dyDescent="0.2">
      <c r="A35" s="17" t="s">
        <v>41</v>
      </c>
      <c r="B35" s="18">
        <v>0</v>
      </c>
      <c r="C35" s="18">
        <v>0</v>
      </c>
      <c r="D35" s="18">
        <f t="shared" si="0"/>
        <v>0</v>
      </c>
      <c r="E35" s="18">
        <v>0</v>
      </c>
      <c r="F35" s="18">
        <v>0</v>
      </c>
      <c r="G35" s="18">
        <f t="shared" si="1"/>
        <v>0</v>
      </c>
    </row>
    <row r="36" spans="1:7" x14ac:dyDescent="0.2">
      <c r="A36" s="17" t="s">
        <v>42</v>
      </c>
      <c r="B36" s="18">
        <v>0</v>
      </c>
      <c r="C36" s="18">
        <v>0</v>
      </c>
      <c r="D36" s="18">
        <f t="shared" si="0"/>
        <v>0</v>
      </c>
      <c r="E36" s="18">
        <v>0</v>
      </c>
      <c r="F36" s="18">
        <v>0</v>
      </c>
      <c r="G36" s="18">
        <f t="shared" si="1"/>
        <v>0</v>
      </c>
    </row>
    <row r="37" spans="1:7" x14ac:dyDescent="0.2">
      <c r="A37" s="17" t="s">
        <v>43</v>
      </c>
      <c r="B37" s="18">
        <v>49800</v>
      </c>
      <c r="C37" s="18">
        <v>0</v>
      </c>
      <c r="D37" s="18">
        <f t="shared" si="0"/>
        <v>49800</v>
      </c>
      <c r="E37" s="18">
        <v>0</v>
      </c>
      <c r="F37" s="18">
        <v>0</v>
      </c>
      <c r="G37" s="18">
        <f t="shared" si="1"/>
        <v>49800</v>
      </c>
    </row>
    <row r="38" spans="1:7" x14ac:dyDescent="0.2">
      <c r="A38" s="17" t="s">
        <v>44</v>
      </c>
      <c r="B38" s="18">
        <v>0</v>
      </c>
      <c r="C38" s="18">
        <v>0</v>
      </c>
      <c r="D38" s="18">
        <f t="shared" si="0"/>
        <v>0</v>
      </c>
      <c r="E38" s="18">
        <v>0</v>
      </c>
      <c r="F38" s="18">
        <v>0</v>
      </c>
      <c r="G38" s="18">
        <f t="shared" si="1"/>
        <v>0</v>
      </c>
    </row>
    <row r="39" spans="1:7" x14ac:dyDescent="0.2">
      <c r="A39" s="17" t="s">
        <v>45</v>
      </c>
      <c r="B39" s="18">
        <v>0</v>
      </c>
      <c r="C39" s="18">
        <v>0</v>
      </c>
      <c r="D39" s="18">
        <f t="shared" si="0"/>
        <v>0</v>
      </c>
      <c r="E39" s="18">
        <v>0</v>
      </c>
      <c r="F39" s="18">
        <v>0</v>
      </c>
      <c r="G39" s="18">
        <f t="shared" si="1"/>
        <v>0</v>
      </c>
    </row>
    <row r="40" spans="1:7" x14ac:dyDescent="0.2">
      <c r="A40" s="17" t="s">
        <v>46</v>
      </c>
      <c r="B40" s="18">
        <v>0</v>
      </c>
      <c r="C40" s="18">
        <v>0</v>
      </c>
      <c r="D40" s="18">
        <f t="shared" si="0"/>
        <v>0</v>
      </c>
      <c r="E40" s="18">
        <v>0</v>
      </c>
      <c r="F40" s="18">
        <v>0</v>
      </c>
      <c r="G40" s="18">
        <f t="shared" si="1"/>
        <v>0</v>
      </c>
    </row>
    <row r="41" spans="1:7" x14ac:dyDescent="0.2">
      <c r="A41" s="17" t="s">
        <v>47</v>
      </c>
      <c r="B41" s="18">
        <v>0</v>
      </c>
      <c r="C41" s="18">
        <v>0</v>
      </c>
      <c r="D41" s="18">
        <f t="shared" si="0"/>
        <v>0</v>
      </c>
      <c r="E41" s="18">
        <v>0</v>
      </c>
      <c r="F41" s="18">
        <v>0</v>
      </c>
      <c r="G41" s="18">
        <f t="shared" si="1"/>
        <v>0</v>
      </c>
    </row>
    <row r="42" spans="1:7" x14ac:dyDescent="0.2">
      <c r="A42" s="17" t="s">
        <v>48</v>
      </c>
      <c r="B42" s="18">
        <v>0</v>
      </c>
      <c r="C42" s="18">
        <v>0</v>
      </c>
      <c r="D42" s="18">
        <f t="shared" si="0"/>
        <v>0</v>
      </c>
      <c r="E42" s="18">
        <v>0</v>
      </c>
      <c r="F42" s="18">
        <v>0</v>
      </c>
      <c r="G42" s="18">
        <f t="shared" si="1"/>
        <v>0</v>
      </c>
    </row>
    <row r="43" spans="1:7" x14ac:dyDescent="0.2">
      <c r="A43" s="15" t="s">
        <v>49</v>
      </c>
      <c r="B43" s="19">
        <f>SUM(B44:B52)</f>
        <v>1840327</v>
      </c>
      <c r="C43" s="19">
        <f>SUM(C44:C52)</f>
        <v>4982814.6500000004</v>
      </c>
      <c r="D43" s="19">
        <f t="shared" si="0"/>
        <v>6823141.6500000004</v>
      </c>
      <c r="E43" s="19">
        <f>SUM(E44:E52)</f>
        <v>5321016.08</v>
      </c>
      <c r="F43" s="19">
        <f>SUM(F44:F52)</f>
        <v>5321016.08</v>
      </c>
      <c r="G43" s="19">
        <f t="shared" si="1"/>
        <v>1502125.5700000003</v>
      </c>
    </row>
    <row r="44" spans="1:7" x14ac:dyDescent="0.2">
      <c r="A44" s="17" t="s">
        <v>50</v>
      </c>
      <c r="B44" s="18">
        <v>281500</v>
      </c>
      <c r="C44" s="18">
        <v>98339.99</v>
      </c>
      <c r="D44" s="18">
        <f t="shared" si="0"/>
        <v>379839.99</v>
      </c>
      <c r="E44" s="18">
        <v>212594.62</v>
      </c>
      <c r="F44" s="18">
        <v>212594.62</v>
      </c>
      <c r="G44" s="18">
        <f t="shared" si="1"/>
        <v>167245.37</v>
      </c>
    </row>
    <row r="45" spans="1:7" x14ac:dyDescent="0.2">
      <c r="A45" s="17" t="s">
        <v>51</v>
      </c>
      <c r="B45" s="18">
        <v>0</v>
      </c>
      <c r="C45" s="18">
        <v>0</v>
      </c>
      <c r="D45" s="18">
        <f t="shared" si="0"/>
        <v>0</v>
      </c>
      <c r="E45" s="18">
        <v>0</v>
      </c>
      <c r="F45" s="18">
        <v>0</v>
      </c>
      <c r="G45" s="18">
        <f t="shared" si="1"/>
        <v>0</v>
      </c>
    </row>
    <row r="46" spans="1:7" x14ac:dyDescent="0.2">
      <c r="A46" s="17" t="s">
        <v>52</v>
      </c>
      <c r="B46" s="18">
        <v>0</v>
      </c>
      <c r="C46" s="18">
        <v>0</v>
      </c>
      <c r="D46" s="18">
        <f t="shared" si="0"/>
        <v>0</v>
      </c>
      <c r="E46" s="18">
        <v>0</v>
      </c>
      <c r="F46" s="18">
        <v>0</v>
      </c>
      <c r="G46" s="18">
        <f t="shared" si="1"/>
        <v>0</v>
      </c>
    </row>
    <row r="47" spans="1:7" x14ac:dyDescent="0.2">
      <c r="A47" s="17" t="s">
        <v>53</v>
      </c>
      <c r="B47" s="18">
        <v>80000</v>
      </c>
      <c r="C47" s="18">
        <v>881165.52</v>
      </c>
      <c r="D47" s="18">
        <f t="shared" si="0"/>
        <v>961165.52</v>
      </c>
      <c r="E47" s="18">
        <v>881165.52</v>
      </c>
      <c r="F47" s="18">
        <v>881165.52</v>
      </c>
      <c r="G47" s="18">
        <f t="shared" si="1"/>
        <v>80000</v>
      </c>
    </row>
    <row r="48" spans="1:7" x14ac:dyDescent="0.2">
      <c r="A48" s="17" t="s">
        <v>54</v>
      </c>
      <c r="B48" s="18">
        <v>0</v>
      </c>
      <c r="C48" s="18">
        <v>0</v>
      </c>
      <c r="D48" s="18">
        <f t="shared" si="0"/>
        <v>0</v>
      </c>
      <c r="E48" s="18">
        <v>0</v>
      </c>
      <c r="F48" s="18">
        <v>0</v>
      </c>
      <c r="G48" s="18">
        <f t="shared" si="1"/>
        <v>0</v>
      </c>
    </row>
    <row r="49" spans="1:7" x14ac:dyDescent="0.2">
      <c r="A49" s="17" t="s">
        <v>55</v>
      </c>
      <c r="B49" s="18">
        <v>1234927</v>
      </c>
      <c r="C49" s="18">
        <v>4003309.14</v>
      </c>
      <c r="D49" s="18">
        <f t="shared" si="0"/>
        <v>5238236.1400000006</v>
      </c>
      <c r="E49" s="18">
        <v>4227255.9400000004</v>
      </c>
      <c r="F49" s="18">
        <v>4227255.9400000004</v>
      </c>
      <c r="G49" s="18">
        <f t="shared" si="1"/>
        <v>1010980.2000000002</v>
      </c>
    </row>
    <row r="50" spans="1:7" x14ac:dyDescent="0.2">
      <c r="A50" s="17" t="s">
        <v>56</v>
      </c>
      <c r="B50" s="18">
        <v>0</v>
      </c>
      <c r="C50" s="18">
        <v>0</v>
      </c>
      <c r="D50" s="18">
        <f t="shared" si="0"/>
        <v>0</v>
      </c>
      <c r="E50" s="18">
        <v>0</v>
      </c>
      <c r="F50" s="18">
        <v>0</v>
      </c>
      <c r="G50" s="18">
        <f t="shared" si="1"/>
        <v>0</v>
      </c>
    </row>
    <row r="51" spans="1:7" x14ac:dyDescent="0.2">
      <c r="A51" s="17" t="s">
        <v>57</v>
      </c>
      <c r="B51" s="18">
        <v>0</v>
      </c>
      <c r="C51" s="18">
        <v>0</v>
      </c>
      <c r="D51" s="18">
        <f t="shared" si="0"/>
        <v>0</v>
      </c>
      <c r="E51" s="18">
        <v>0</v>
      </c>
      <c r="F51" s="18">
        <v>0</v>
      </c>
      <c r="G51" s="18">
        <f t="shared" si="1"/>
        <v>0</v>
      </c>
    </row>
    <row r="52" spans="1:7" x14ac:dyDescent="0.2">
      <c r="A52" s="17" t="s">
        <v>58</v>
      </c>
      <c r="B52" s="18">
        <v>243900</v>
      </c>
      <c r="C52" s="18">
        <v>0</v>
      </c>
      <c r="D52" s="18">
        <f t="shared" si="0"/>
        <v>243900</v>
      </c>
      <c r="E52" s="18">
        <v>0</v>
      </c>
      <c r="F52" s="18">
        <v>0</v>
      </c>
      <c r="G52" s="18">
        <f t="shared" si="1"/>
        <v>243900</v>
      </c>
    </row>
    <row r="53" spans="1:7" x14ac:dyDescent="0.2">
      <c r="A53" s="15" t="s">
        <v>59</v>
      </c>
      <c r="B53" s="19">
        <f>SUM(B54:B56)</f>
        <v>15556130</v>
      </c>
      <c r="C53" s="19">
        <f>SUM(C54:C56)</f>
        <v>-645968.09</v>
      </c>
      <c r="D53" s="19">
        <f t="shared" si="0"/>
        <v>14910161.91</v>
      </c>
      <c r="E53" s="19">
        <f>SUM(E54:E56)</f>
        <v>5735902.6100000003</v>
      </c>
      <c r="F53" s="19">
        <f>SUM(F54:F56)</f>
        <v>5735902.6100000003</v>
      </c>
      <c r="G53" s="19">
        <f t="shared" si="1"/>
        <v>9174259.3000000007</v>
      </c>
    </row>
    <row r="54" spans="1:7" x14ac:dyDescent="0.2">
      <c r="A54" s="17" t="s">
        <v>60</v>
      </c>
      <c r="B54" s="18">
        <v>15556130</v>
      </c>
      <c r="C54" s="18">
        <v>-645968.09</v>
      </c>
      <c r="D54" s="18">
        <f t="shared" si="0"/>
        <v>14910161.91</v>
      </c>
      <c r="E54" s="18">
        <v>5735902.6100000003</v>
      </c>
      <c r="F54" s="18">
        <v>5735902.6100000003</v>
      </c>
      <c r="G54" s="18">
        <f t="shared" si="1"/>
        <v>9174259.3000000007</v>
      </c>
    </row>
    <row r="55" spans="1:7" x14ac:dyDescent="0.2">
      <c r="A55" s="17" t="s">
        <v>61</v>
      </c>
      <c r="B55" s="18">
        <v>0</v>
      </c>
      <c r="C55" s="18">
        <v>0</v>
      </c>
      <c r="D55" s="18">
        <f t="shared" si="0"/>
        <v>0</v>
      </c>
      <c r="E55" s="18">
        <v>0</v>
      </c>
      <c r="F55" s="18">
        <v>0</v>
      </c>
      <c r="G55" s="18">
        <f t="shared" si="1"/>
        <v>0</v>
      </c>
    </row>
    <row r="56" spans="1:7" x14ac:dyDescent="0.2">
      <c r="A56" s="17" t="s">
        <v>62</v>
      </c>
      <c r="B56" s="18">
        <v>0</v>
      </c>
      <c r="C56" s="18">
        <v>0</v>
      </c>
      <c r="D56" s="18">
        <f t="shared" si="0"/>
        <v>0</v>
      </c>
      <c r="E56" s="18">
        <v>0</v>
      </c>
      <c r="F56" s="18">
        <v>0</v>
      </c>
      <c r="G56" s="18">
        <f t="shared" si="1"/>
        <v>0</v>
      </c>
    </row>
    <row r="57" spans="1:7" x14ac:dyDescent="0.2">
      <c r="A57" s="15" t="s">
        <v>63</v>
      </c>
      <c r="B57" s="19">
        <f>SUM(B58:B64)</f>
        <v>0</v>
      </c>
      <c r="C57" s="19">
        <f>SUM(C58:C64)</f>
        <v>0</v>
      </c>
      <c r="D57" s="19">
        <f t="shared" si="0"/>
        <v>0</v>
      </c>
      <c r="E57" s="19">
        <f>SUM(E58:E64)</f>
        <v>0</v>
      </c>
      <c r="F57" s="19">
        <f>SUM(F58:F64)</f>
        <v>0</v>
      </c>
      <c r="G57" s="19">
        <f t="shared" si="1"/>
        <v>0</v>
      </c>
    </row>
    <row r="58" spans="1:7" x14ac:dyDescent="0.2">
      <c r="A58" s="17" t="s">
        <v>64</v>
      </c>
      <c r="B58" s="18">
        <v>0</v>
      </c>
      <c r="C58" s="18">
        <v>0</v>
      </c>
      <c r="D58" s="18">
        <f t="shared" si="0"/>
        <v>0</v>
      </c>
      <c r="E58" s="18">
        <v>0</v>
      </c>
      <c r="F58" s="18">
        <v>0</v>
      </c>
      <c r="G58" s="18">
        <f t="shared" si="1"/>
        <v>0</v>
      </c>
    </row>
    <row r="59" spans="1:7" x14ac:dyDescent="0.2">
      <c r="A59" s="17" t="s">
        <v>65</v>
      </c>
      <c r="B59" s="18">
        <v>0</v>
      </c>
      <c r="C59" s="18">
        <v>0</v>
      </c>
      <c r="D59" s="18">
        <f t="shared" si="0"/>
        <v>0</v>
      </c>
      <c r="E59" s="18">
        <v>0</v>
      </c>
      <c r="F59" s="18">
        <v>0</v>
      </c>
      <c r="G59" s="18">
        <f t="shared" si="1"/>
        <v>0</v>
      </c>
    </row>
    <row r="60" spans="1:7" x14ac:dyDescent="0.2">
      <c r="A60" s="17" t="s">
        <v>66</v>
      </c>
      <c r="B60" s="18">
        <v>0</v>
      </c>
      <c r="C60" s="18">
        <v>0</v>
      </c>
      <c r="D60" s="18">
        <f t="shared" si="0"/>
        <v>0</v>
      </c>
      <c r="E60" s="18">
        <v>0</v>
      </c>
      <c r="F60" s="18">
        <v>0</v>
      </c>
      <c r="G60" s="18">
        <f t="shared" si="1"/>
        <v>0</v>
      </c>
    </row>
    <row r="61" spans="1:7" x14ac:dyDescent="0.2">
      <c r="A61" s="17" t="s">
        <v>67</v>
      </c>
      <c r="B61" s="18">
        <v>0</v>
      </c>
      <c r="C61" s="18">
        <v>0</v>
      </c>
      <c r="D61" s="18">
        <f t="shared" si="0"/>
        <v>0</v>
      </c>
      <c r="E61" s="18">
        <v>0</v>
      </c>
      <c r="F61" s="18">
        <v>0</v>
      </c>
      <c r="G61" s="18">
        <f t="shared" si="1"/>
        <v>0</v>
      </c>
    </row>
    <row r="62" spans="1:7" x14ac:dyDescent="0.2">
      <c r="A62" s="17" t="s">
        <v>68</v>
      </c>
      <c r="B62" s="18">
        <v>0</v>
      </c>
      <c r="C62" s="18">
        <v>0</v>
      </c>
      <c r="D62" s="18">
        <f t="shared" si="0"/>
        <v>0</v>
      </c>
      <c r="E62" s="18">
        <v>0</v>
      </c>
      <c r="F62" s="18">
        <v>0</v>
      </c>
      <c r="G62" s="18">
        <f t="shared" si="1"/>
        <v>0</v>
      </c>
    </row>
    <row r="63" spans="1:7" x14ac:dyDescent="0.2">
      <c r="A63" s="17" t="s">
        <v>69</v>
      </c>
      <c r="B63" s="18">
        <v>0</v>
      </c>
      <c r="C63" s="18">
        <v>0</v>
      </c>
      <c r="D63" s="18">
        <f t="shared" si="0"/>
        <v>0</v>
      </c>
      <c r="E63" s="18">
        <v>0</v>
      </c>
      <c r="F63" s="18">
        <v>0</v>
      </c>
      <c r="G63" s="18">
        <f t="shared" si="1"/>
        <v>0</v>
      </c>
    </row>
    <row r="64" spans="1:7" x14ac:dyDescent="0.2">
      <c r="A64" s="17" t="s">
        <v>70</v>
      </c>
      <c r="B64" s="18">
        <v>0</v>
      </c>
      <c r="C64" s="18">
        <v>0</v>
      </c>
      <c r="D64" s="18">
        <f t="shared" si="0"/>
        <v>0</v>
      </c>
      <c r="E64" s="18">
        <v>0</v>
      </c>
      <c r="F64" s="18">
        <v>0</v>
      </c>
      <c r="G64" s="18">
        <f t="shared" si="1"/>
        <v>0</v>
      </c>
    </row>
    <row r="65" spans="1:7" x14ac:dyDescent="0.2">
      <c r="A65" s="15" t="s">
        <v>71</v>
      </c>
      <c r="B65" s="19">
        <f>SUM(B66:B68)</f>
        <v>0</v>
      </c>
      <c r="C65" s="19">
        <f>SUM(C66:C68)</f>
        <v>0</v>
      </c>
      <c r="D65" s="19">
        <f t="shared" si="0"/>
        <v>0</v>
      </c>
      <c r="E65" s="19">
        <f>SUM(E66:E68)</f>
        <v>0</v>
      </c>
      <c r="F65" s="19">
        <f>SUM(F66:F68)</f>
        <v>0</v>
      </c>
      <c r="G65" s="19">
        <f t="shared" si="1"/>
        <v>0</v>
      </c>
    </row>
    <row r="66" spans="1:7" x14ac:dyDescent="0.2">
      <c r="A66" s="17" t="s">
        <v>72</v>
      </c>
      <c r="B66" s="18">
        <v>0</v>
      </c>
      <c r="C66" s="18">
        <v>0</v>
      </c>
      <c r="D66" s="18">
        <f t="shared" si="0"/>
        <v>0</v>
      </c>
      <c r="E66" s="18">
        <v>0</v>
      </c>
      <c r="F66" s="18">
        <v>0</v>
      </c>
      <c r="G66" s="18">
        <f t="shared" si="1"/>
        <v>0</v>
      </c>
    </row>
    <row r="67" spans="1:7" x14ac:dyDescent="0.2">
      <c r="A67" s="17" t="s">
        <v>73</v>
      </c>
      <c r="B67" s="18">
        <v>0</v>
      </c>
      <c r="C67" s="18">
        <v>0</v>
      </c>
      <c r="D67" s="18">
        <f t="shared" si="0"/>
        <v>0</v>
      </c>
      <c r="E67" s="18">
        <v>0</v>
      </c>
      <c r="F67" s="18">
        <v>0</v>
      </c>
      <c r="G67" s="18">
        <f t="shared" si="1"/>
        <v>0</v>
      </c>
    </row>
    <row r="68" spans="1:7" x14ac:dyDescent="0.2">
      <c r="A68" s="17" t="s">
        <v>74</v>
      </c>
      <c r="B68" s="18">
        <v>0</v>
      </c>
      <c r="C68" s="18">
        <v>0</v>
      </c>
      <c r="D68" s="18">
        <f t="shared" si="0"/>
        <v>0</v>
      </c>
      <c r="E68" s="18">
        <v>0</v>
      </c>
      <c r="F68" s="18">
        <v>0</v>
      </c>
      <c r="G68" s="18">
        <f t="shared" si="1"/>
        <v>0</v>
      </c>
    </row>
    <row r="69" spans="1:7" x14ac:dyDescent="0.2">
      <c r="A69" s="15" t="s">
        <v>75</v>
      </c>
      <c r="B69" s="19">
        <f>SUM(B70:B76)</f>
        <v>0</v>
      </c>
      <c r="C69" s="19">
        <f>SUM(C70:C76)</f>
        <v>0</v>
      </c>
      <c r="D69" s="19">
        <f t="shared" si="0"/>
        <v>0</v>
      </c>
      <c r="E69" s="19">
        <f>SUM(E70:E76)</f>
        <v>0</v>
      </c>
      <c r="F69" s="19">
        <f>SUM(F70:F76)</f>
        <v>0</v>
      </c>
      <c r="G69" s="19">
        <f t="shared" si="1"/>
        <v>0</v>
      </c>
    </row>
    <row r="70" spans="1:7" x14ac:dyDescent="0.2">
      <c r="A70" s="17" t="s">
        <v>76</v>
      </c>
      <c r="B70" s="18">
        <v>0</v>
      </c>
      <c r="C70" s="18">
        <v>0</v>
      </c>
      <c r="D70" s="18">
        <f t="shared" ref="D70:D76" si="2">B70+C70</f>
        <v>0</v>
      </c>
      <c r="E70" s="18">
        <v>0</v>
      </c>
      <c r="F70" s="18">
        <v>0</v>
      </c>
      <c r="G70" s="18">
        <f t="shared" ref="G70:G76" si="3">D70-E70</f>
        <v>0</v>
      </c>
    </row>
    <row r="71" spans="1:7" x14ac:dyDescent="0.2">
      <c r="A71" s="17" t="s">
        <v>77</v>
      </c>
      <c r="B71" s="18">
        <v>0</v>
      </c>
      <c r="C71" s="18">
        <v>0</v>
      </c>
      <c r="D71" s="18">
        <f t="shared" si="2"/>
        <v>0</v>
      </c>
      <c r="E71" s="18">
        <v>0</v>
      </c>
      <c r="F71" s="18">
        <v>0</v>
      </c>
      <c r="G71" s="18">
        <f t="shared" si="3"/>
        <v>0</v>
      </c>
    </row>
    <row r="72" spans="1:7" x14ac:dyDescent="0.2">
      <c r="A72" s="17" t="s">
        <v>78</v>
      </c>
      <c r="B72" s="18">
        <v>0</v>
      </c>
      <c r="C72" s="18">
        <v>0</v>
      </c>
      <c r="D72" s="18">
        <f t="shared" si="2"/>
        <v>0</v>
      </c>
      <c r="E72" s="18">
        <v>0</v>
      </c>
      <c r="F72" s="18">
        <v>0</v>
      </c>
      <c r="G72" s="18">
        <f t="shared" si="3"/>
        <v>0</v>
      </c>
    </row>
    <row r="73" spans="1:7" x14ac:dyDescent="0.2">
      <c r="A73" s="17" t="s">
        <v>79</v>
      </c>
      <c r="B73" s="18">
        <v>0</v>
      </c>
      <c r="C73" s="18">
        <v>0</v>
      </c>
      <c r="D73" s="18">
        <f t="shared" si="2"/>
        <v>0</v>
      </c>
      <c r="E73" s="18">
        <v>0</v>
      </c>
      <c r="F73" s="18">
        <v>0</v>
      </c>
      <c r="G73" s="18">
        <f t="shared" si="3"/>
        <v>0</v>
      </c>
    </row>
    <row r="74" spans="1:7" x14ac:dyDescent="0.2">
      <c r="A74" s="17" t="s">
        <v>80</v>
      </c>
      <c r="B74" s="18">
        <v>0</v>
      </c>
      <c r="C74" s="18">
        <v>0</v>
      </c>
      <c r="D74" s="18">
        <f t="shared" si="2"/>
        <v>0</v>
      </c>
      <c r="E74" s="18">
        <v>0</v>
      </c>
      <c r="F74" s="18">
        <v>0</v>
      </c>
      <c r="G74" s="18">
        <f t="shared" si="3"/>
        <v>0</v>
      </c>
    </row>
    <row r="75" spans="1:7" x14ac:dyDescent="0.2">
      <c r="A75" s="17" t="s">
        <v>81</v>
      </c>
      <c r="B75" s="18">
        <v>0</v>
      </c>
      <c r="C75" s="18">
        <v>0</v>
      </c>
      <c r="D75" s="18">
        <f t="shared" si="2"/>
        <v>0</v>
      </c>
      <c r="E75" s="18">
        <v>0</v>
      </c>
      <c r="F75" s="18">
        <v>0</v>
      </c>
      <c r="G75" s="18">
        <f t="shared" si="3"/>
        <v>0</v>
      </c>
    </row>
    <row r="76" spans="1:7" x14ac:dyDescent="0.2">
      <c r="A76" s="20" t="s">
        <v>82</v>
      </c>
      <c r="B76" s="21">
        <v>0</v>
      </c>
      <c r="C76" s="21">
        <v>0</v>
      </c>
      <c r="D76" s="21">
        <f t="shared" si="2"/>
        <v>0</v>
      </c>
      <c r="E76" s="21">
        <v>0</v>
      </c>
      <c r="F76" s="21">
        <v>0</v>
      </c>
      <c r="G76" s="21">
        <f t="shared" si="3"/>
        <v>0</v>
      </c>
    </row>
    <row r="77" spans="1:7" x14ac:dyDescent="0.2">
      <c r="A77" s="22" t="s">
        <v>83</v>
      </c>
      <c r="B77" s="23">
        <f t="shared" ref="B77:G77" si="4">SUM(B5+B13+B23+B33+B43+B53+B57+B65+B69)</f>
        <v>87598792</v>
      </c>
      <c r="C77" s="23">
        <f t="shared" si="4"/>
        <v>9332901.5500000007</v>
      </c>
      <c r="D77" s="23">
        <f t="shared" si="4"/>
        <v>96931693.550000012</v>
      </c>
      <c r="E77" s="23">
        <f t="shared" si="4"/>
        <v>63194801.429999992</v>
      </c>
      <c r="F77" s="23">
        <f t="shared" si="4"/>
        <v>62976566.780000001</v>
      </c>
      <c r="G77" s="23">
        <f t="shared" si="4"/>
        <v>33736892.120000005</v>
      </c>
    </row>
    <row r="78" spans="1:7" ht="12.75" x14ac:dyDescent="0.2">
      <c r="A78" s="24" t="s">
        <v>84</v>
      </c>
      <c r="B78"/>
      <c r="C78"/>
      <c r="D78"/>
      <c r="E78"/>
      <c r="F78"/>
      <c r="G78"/>
    </row>
    <row r="79" spans="1:7" ht="12.75" x14ac:dyDescent="0.2">
      <c r="A79" s="24"/>
      <c r="B79"/>
      <c r="C79"/>
      <c r="D79"/>
      <c r="E79"/>
      <c r="F79"/>
      <c r="G79"/>
    </row>
    <row r="80" spans="1:7" ht="12.75" x14ac:dyDescent="0.2">
      <c r="A80" s="24"/>
      <c r="B80"/>
      <c r="C80"/>
      <c r="D80"/>
      <c r="E80"/>
      <c r="F80"/>
      <c r="G80"/>
    </row>
    <row r="81" spans="1:7" ht="12.75" x14ac:dyDescent="0.2">
      <c r="A81" s="24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 s="25" t="s">
        <v>85</v>
      </c>
      <c r="B83" s="26" t="s">
        <v>86</v>
      </c>
      <c r="C83" s="26"/>
      <c r="D83" s="27"/>
      <c r="E83" s="26" t="s">
        <v>87</v>
      </c>
      <c r="F83" s="26"/>
      <c r="G83"/>
    </row>
    <row r="84" spans="1:7" ht="22.5" x14ac:dyDescent="0.2">
      <c r="A84" s="28" t="s">
        <v>88</v>
      </c>
      <c r="B84" s="29" t="s">
        <v>89</v>
      </c>
      <c r="C84" s="29"/>
      <c r="D84" s="30"/>
      <c r="E84" s="29" t="s">
        <v>90</v>
      </c>
      <c r="F84" s="29"/>
      <c r="G84"/>
    </row>
  </sheetData>
  <sheetProtection formatCells="0" formatColumns="0" formatRows="0" autoFilter="0"/>
  <mergeCells count="6">
    <mergeCell ref="A1:G1"/>
    <mergeCell ref="G2:G3"/>
    <mergeCell ref="B83:C83"/>
    <mergeCell ref="E83:F83"/>
    <mergeCell ref="B84:C84"/>
    <mergeCell ref="E84:F84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2023-11-15T21:20:05Z</dcterms:created>
  <dcterms:modified xsi:type="dcterms:W3CDTF">2023-11-15T21:20:31Z</dcterms:modified>
</cp:coreProperties>
</file>